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<sst xmlns="http://schemas.openxmlformats.org/spreadsheetml/2006/main" count="20" uniqueCount="20">
  <si>
    <t>支出總額</t>
  </si>
  <si>
    <t>類別</t>
  </si>
  <si>
    <t>預算</t>
  </si>
  <si>
    <t>實際</t>
  </si>
  <si>
    <t>差額 ($)</t>
  </si>
  <si>
    <t>差額 (%)</t>
  </si>
  <si>
    <t>年/月/日</t>
    <phoneticPr fontId="1" type="noConversion"/>
  </si>
  <si>
    <t>帳號:01000100097553</t>
    <phoneticPr fontId="1" type="noConversion"/>
  </si>
  <si>
    <t>負責人:</t>
    <phoneticPr fontId="1" type="noConversion"/>
  </si>
  <si>
    <t>學生議會議長:</t>
    <phoneticPr fontId="1" type="noConversion"/>
  </si>
  <si>
    <t>學生會會長:</t>
    <phoneticPr fontId="1" type="noConversion"/>
  </si>
  <si>
    <t>指導老師:</t>
    <phoneticPr fontId="1" type="noConversion"/>
  </si>
  <si>
    <t xml:space="preserve">                             簽名:</t>
    <phoneticPr fontId="1" type="noConversion"/>
  </si>
  <si>
    <t>活動</t>
    <phoneticPr fontId="1" type="noConversion"/>
  </si>
  <si>
    <t>活動</t>
    <phoneticPr fontId="1" type="noConversion"/>
  </si>
  <si>
    <t>108-2 6月</t>
    <phoneticPr fontId="1" type="noConversion"/>
  </si>
  <si>
    <t>109/06/08一讀和三讀</t>
    <phoneticPr fontId="1" type="noConversion"/>
  </si>
  <si>
    <t>109/06/08期末負責人</t>
    <phoneticPr fontId="1" type="noConversion"/>
  </si>
  <si>
    <t>109/06/15議會期末</t>
    <phoneticPr fontId="1" type="noConversion"/>
  </si>
  <si>
    <t>109/06/02畢業季(畢YA季，我們不說再見)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</si>
</sst>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新細明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b/>
      <sz val="11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0" fillId="2" borderId="0" xfId="6" applyFont="1">
      <alignment horizontal="left"/>
    </xf>
    <xf numFmtId="0" fontId="23" fillId="0" borderId="0" xfId="3" applyFont="1">
      <alignment horizontal="left"/>
    </xf>
    <xf numFmtId="0" fontId="24" fillId="0" borderId="0" xfId="3" applyFont="1">
      <alignment horizontal="left"/>
    </xf>
    <xf numFmtId="0" fontId="21" fillId="0" borderId="0" xfId="4" applyFont="1">
      <alignment vertical="center"/>
    </xf>
    <xf numFmtId="0" fontId="22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7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6"/>
      <tableStyleElement type="headerRow" dxfId="15"/>
      <tableStyleElement type="total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離子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離子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離子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E7" sqref="E7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0" t="s">
        <v>15</v>
      </c>
      <c r="C1" s="11"/>
      <c r="D1" s="11"/>
      <c r="E1" s="11"/>
      <c r="F1" s="11"/>
      <c r="G1" s="8"/>
    </row>
    <row r="2" spans="2:7" ht="30" customHeight="1" x14ac:dyDescent="0.3">
      <c r="B2" s="12" t="s">
        <v>7</v>
      </c>
      <c r="C2" s="13"/>
      <c r="D2" s="13"/>
      <c r="E2" s="13"/>
      <c r="F2" s="13"/>
      <c r="G2" s="13"/>
    </row>
    <row r="3" spans="2:7" ht="30" customHeight="1" x14ac:dyDescent="0.3">
      <c r="B3" s="9" t="s">
        <v>6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3" t="s">
        <v>19</v>
      </c>
      <c r="C4" s="3" t="s">
        <v>13</v>
      </c>
      <c r="D4" s="4">
        <v>37800</v>
      </c>
      <c r="E4" s="4">
        <v>30561</v>
      </c>
      <c r="F4" s="4">
        <f>IFERROR(SUM(支出[預算]-支出[實際]), "")</f>
        <v>7239</v>
      </c>
      <c r="G4" s="6">
        <f>IFERROR(SUM(支出[差額 ($)]/支出[預算]),"")</f>
        <v>0.19150793650793652</v>
      </c>
    </row>
    <row r="5" spans="2:7" ht="30" customHeight="1" x14ac:dyDescent="0.3">
      <c r="B5" s="3" t="s">
        <v>16</v>
      </c>
      <c r="C5" s="3"/>
      <c r="D5" s="4">
        <v>1736</v>
      </c>
      <c r="E5" s="4"/>
      <c r="F5" s="4">
        <f>IFERROR(SUM(支出[預算]-支出[實際]), "")</f>
        <v>1736</v>
      </c>
      <c r="G5" s="6">
        <f>IFERROR(SUM(支出[差額 ($)]/支出[預算]),"")</f>
        <v>1</v>
      </c>
    </row>
    <row r="6" spans="2:7" ht="30" customHeight="1" x14ac:dyDescent="0.3">
      <c r="B6" s="3" t="s">
        <v>17</v>
      </c>
      <c r="C6" s="3" t="s">
        <v>14</v>
      </c>
      <c r="D6" s="4">
        <v>27980</v>
      </c>
      <c r="E6" s="4">
        <v>36550</v>
      </c>
      <c r="F6" s="4">
        <f>IFERROR(SUM(支出[預算]-支出[實際]), "")</f>
        <v>-8570</v>
      </c>
      <c r="G6" s="6">
        <f>IFERROR(SUM(支出[差額 ($)]/支出[預算]),"")</f>
        <v>-0.3062902072909221</v>
      </c>
    </row>
    <row r="7" spans="2:7" ht="30" customHeight="1" x14ac:dyDescent="0.3">
      <c r="B7" s="3" t="s">
        <v>18</v>
      </c>
      <c r="C7" s="3"/>
      <c r="D7" s="4">
        <v>2700</v>
      </c>
      <c r="E7" s="4"/>
      <c r="F7" s="4">
        <f>IFERROR(SUM(支出[預算]-支出[實際]), "")</f>
        <v>2700</v>
      </c>
      <c r="G7" s="6">
        <f>IFERROR(SUM(支出[差額 ($)]/支出[預算]),"")</f>
        <v>1</v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70216</v>
      </c>
      <c r="E25" s="5">
        <f>IFERROR(SUM(支出[實際]), "")</f>
        <v>67111</v>
      </c>
      <c r="F25" s="5">
        <f>IFERROR(SUM(支出[差額 ($)]), "")</f>
        <v>3105</v>
      </c>
      <c r="G25" s="7">
        <f>IFERROR(SUM(支出[[#Totals],[差額 ($)]]/支出[[#Totals],[預算]]),"")</f>
        <v>4.4220690440925144E-2</v>
      </c>
    </row>
    <row r="27" spans="2:7" ht="30" customHeight="1" x14ac:dyDescent="0.3">
      <c r="B27" s="1" t="s">
        <v>12</v>
      </c>
    </row>
    <row r="28" spans="2:7" ht="30" customHeight="1" x14ac:dyDescent="0.3">
      <c r="C28" s="1" t="s">
        <v>8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9</v>
      </c>
    </row>
    <row r="31" spans="2:7" ht="30" customHeight="1" x14ac:dyDescent="0.3">
      <c r="C31" s="1" t="s">
        <v>11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2020-12-28T18:21:05Z</dcterms:modified>
</cp:coreProperties>
</file>